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3" i="1"/>
  <c r="D90" i="1"/>
  <c r="D92" i="1"/>
  <c r="D94" i="1"/>
  <c r="D95" i="1" l="1"/>
  <c r="D87" i="1" l="1"/>
  <c r="D85" i="1"/>
  <c r="D83" i="1"/>
  <c r="D81" i="1"/>
  <c r="D78" i="1"/>
  <c r="D76" i="1"/>
  <c r="D74" i="1"/>
  <c r="D72" i="1"/>
  <c r="D70" i="1"/>
  <c r="D68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6" i="1" l="1"/>
</calcChain>
</file>

<file path=xl/sharedStrings.xml><?xml version="1.0" encoding="utf-8"?>
<sst xmlns="http://schemas.openxmlformats.org/spreadsheetml/2006/main" count="217" uniqueCount="125">
  <si>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</si>
  <si>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</si>
  <si>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</si>
  <si>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</si>
  <si>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</si>
  <si>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</si>
  <si>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</si>
  <si>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</si>
  <si>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</si>
  <si>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01.12.2024 Do 31.12.2024</t>
  </si>
  <si>
    <t>BLAIĆ d.o.o.</t>
  </si>
  <si>
    <t>95496741798</t>
  </si>
  <si>
    <t>Zadar</t>
  </si>
  <si>
    <t>- Materijal i dijelovi za tekuće i investicijsko održavanje</t>
  </si>
  <si>
    <t>Ukupno:</t>
  </si>
  <si>
    <t>SERVIS ROX, obrt za popravak elektroničkih uređaja</t>
  </si>
  <si>
    <t>93983691183</t>
  </si>
  <si>
    <t>Polača</t>
  </si>
  <si>
    <t>- Usluge tekućeg i investicijskog održavanja</t>
  </si>
  <si>
    <t>- Službena putovanja</t>
  </si>
  <si>
    <t>- Ostale naknade troškova zaposlenima</t>
  </si>
  <si>
    <t>- Naknade za prijevoz, za rad na terenu i odvojeni život</t>
  </si>
  <si>
    <t>IN REBUS d.o.o.</t>
  </si>
  <si>
    <t>91591564577</t>
  </si>
  <si>
    <t>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</si>
  <si>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</si>
  <si>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</si>
  <si>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</si>
  <si>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</si>
  <si>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</si>
  <si>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</si>
  <si>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- Usluge telefona, pošte i prijevoza</t>
  </si>
  <si>
    <t>FINA (Financijska agencija)</t>
  </si>
  <si>
    <t>85821130368</t>
  </si>
  <si>
    <t>ČISTOĆA d.o.o.</t>
  </si>
  <si>
    <t>84923155727</t>
  </si>
  <si>
    <t>ADORE PROJEKT j.d.o.o.</t>
  </si>
  <si>
    <t>83410478795</t>
  </si>
  <si>
    <t>- Intelektualne i osobne usluge</t>
  </si>
  <si>
    <t>HRVATSKI TELEKOM d.d.</t>
  </si>
  <si>
    <t>81793146560</t>
  </si>
  <si>
    <t>NAKLADA LJEVAK</t>
  </si>
  <si>
    <t>80364394364</t>
  </si>
  <si>
    <t>KOVAČIĆ KONZALTING d.o.o.</t>
  </si>
  <si>
    <t>79608058419</t>
  </si>
  <si>
    <t>Trogir</t>
  </si>
  <si>
    <t>- Uredski materijal i ostali materijalni rashodi</t>
  </si>
  <si>
    <t>ZADAR TEHNIKA d.o.o.</t>
  </si>
  <si>
    <t>77750062239</t>
  </si>
  <si>
    <t>- Zakupnine i najamnine</t>
  </si>
  <si>
    <t>(HZ RIF) HRVATSKA ZAJEDNICA RAČUNOVOĐA I FINANCIJSKIH DJELATNIKA</t>
  </si>
  <si>
    <t>75508100288</t>
  </si>
  <si>
    <t>ALFA d.o.o - Zadar</t>
  </si>
  <si>
    <t>74080813970</t>
  </si>
  <si>
    <t>OPTIMUS LAB d.o.o.</t>
  </si>
  <si>
    <t>71981294715</t>
  </si>
  <si>
    <t>Čakovec</t>
  </si>
  <si>
    <t>TORNADO INTERIJERI d.o.o.</t>
  </si>
  <si>
    <t>70926298073</t>
  </si>
  <si>
    <t xml:space="preserve">Bibinje </t>
  </si>
  <si>
    <t>HRT (Hrvatska radiotelevizija)</t>
  </si>
  <si>
    <t>68419124305</t>
  </si>
  <si>
    <t>- Usluge promidžbe i informiranja</t>
  </si>
  <si>
    <t>ZADING d.o.o.</t>
  </si>
  <si>
    <t>66697874792</t>
  </si>
  <si>
    <t>KORALJ OBRT ZA MORSKI RIBOLOV vl. Danijela Brkljačić Turanj</t>
  </si>
  <si>
    <t>61639931552</t>
  </si>
  <si>
    <t>Turanj</t>
  </si>
  <si>
    <t>- Materijal i sirovine</t>
  </si>
  <si>
    <t>KLJUČ ZADAR d.o.o.</t>
  </si>
  <si>
    <t>61263958355</t>
  </si>
  <si>
    <t>- Ostale usluge</t>
  </si>
  <si>
    <t>ANGELUS d.o.o.</t>
  </si>
  <si>
    <t>59185149623</t>
  </si>
  <si>
    <t>PIO, obrt za taxi prijevoz</t>
  </si>
  <si>
    <t>57796524591</t>
  </si>
  <si>
    <t>57 LOGISTIC j.d.o.o.</t>
  </si>
  <si>
    <t>57707080460</t>
  </si>
  <si>
    <t>E STORE j.d.o.o.</t>
  </si>
  <si>
    <t>53097723816</t>
  </si>
  <si>
    <t>CIKLON d.o.o.</t>
  </si>
  <si>
    <t>52869401719</t>
  </si>
  <si>
    <t>46407365136</t>
  </si>
  <si>
    <t>POSLOVNI EDUKATOR ZA SAVJETOVANJE d.o.o.</t>
  </si>
  <si>
    <t>45065170578</t>
  </si>
  <si>
    <t>Kaštel Sućurac</t>
  </si>
  <si>
    <t>KRALJEVSKI VINOGRADI d.o.o.</t>
  </si>
  <si>
    <t>42358685803</t>
  </si>
  <si>
    <t>ZEUS DIZAJN j.d.o.o.</t>
  </si>
  <si>
    <t>41719615662</t>
  </si>
  <si>
    <t>METRO Cash &amp; Carry d.o.o.</t>
  </si>
  <si>
    <t>38016445738</t>
  </si>
  <si>
    <t>- Ostali nespomenuti rashodi poslovanja</t>
  </si>
  <si>
    <t>ZAVOD ZA JAVNO ZDRAVSTVO Zadar</t>
  </si>
  <si>
    <t>30765863795</t>
  </si>
  <si>
    <t>A1 HRVATSKA d.o.o.</t>
  </si>
  <si>
    <t>29524210204</t>
  </si>
  <si>
    <t>MEDITERAN SECURITY d.o.o. za tjelesnu i tehničku zaštitu</t>
  </si>
  <si>
    <t>25272825447</t>
  </si>
  <si>
    <t>TAPESS d.o.o.</t>
  </si>
  <si>
    <t>22248533094</t>
  </si>
  <si>
    <t>Kastav</t>
  </si>
  <si>
    <t>ING-ATEST d.o.o.</t>
  </si>
  <si>
    <t>21777333810</t>
  </si>
  <si>
    <t xml:space="preserve">Split </t>
  </si>
  <si>
    <t>ADRIATIC INFO d.o.o.</t>
  </si>
  <si>
    <t>18445912889</t>
  </si>
  <si>
    <t>RRiF Plus d.o.o.</t>
  </si>
  <si>
    <t>18376805890</t>
  </si>
  <si>
    <t>KATARINA ZRINSKI d.o.o.</t>
  </si>
  <si>
    <t>13653700851</t>
  </si>
  <si>
    <t>Varaždin</t>
  </si>
  <si>
    <t>RIJEKA TRANS d.o.o. vp</t>
  </si>
  <si>
    <t>08418011938</t>
  </si>
  <si>
    <t>- Energija</t>
  </si>
  <si>
    <t>- Pristojbe i naknade</t>
  </si>
  <si>
    <t>Sveukupno:</t>
  </si>
  <si>
    <t>Drage</t>
  </si>
  <si>
    <t>Plitvička jezera</t>
  </si>
  <si>
    <t>Kukuljanovo</t>
  </si>
  <si>
    <t>PRIJEVOZNIČKI OBRT JOSIP KNEŽEVIĆ</t>
  </si>
  <si>
    <t>- Knjige u knjižnici</t>
  </si>
  <si>
    <t>- Plaće za redovan rad (ukupan iznos bez bolovanja na teret HZZO)</t>
  </si>
  <si>
    <t>- Doprinosi za obvezno zdravstveno osiguranje</t>
  </si>
  <si>
    <t>-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</si>
</sst>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73" zoomScaleNormal="100" workbookViewId="0">
      <selection activeCell="D92" sqref="D92"/>
    </sheetView>
  </sheetViews>
  <sheetFormatPr defaultRowHeight="15" x14ac:dyDescent="0.25"/>
  <cols>
    <col min="1" max="1" width="64.2851562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6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24" t="s">
        <v>10</v>
      </c>
      <c r="B7" s="25" t="s">
        <v>11</v>
      </c>
      <c r="C7" s="26" t="s">
        <v>12</v>
      </c>
      <c r="D7" s="27">
        <v>789.49</v>
      </c>
      <c r="E7" s="26">
        <v>3224</v>
      </c>
      <c r="F7" s="28" t="s">
        <v>13</v>
      </c>
    </row>
    <row r="8" spans="1:6" ht="27" customHeight="1" thickBot="1" x14ac:dyDescent="0.3">
      <c r="A8" s="29" t="s">
        <v>14</v>
      </c>
      <c r="B8" s="21"/>
      <c r="C8" s="22"/>
      <c r="D8" s="23">
        <f>SUM(D7:D7)</f>
        <v>789.49</v>
      </c>
      <c r="E8" s="22"/>
      <c r="F8" s="30"/>
    </row>
    <row r="9" spans="1:6" x14ac:dyDescent="0.25">
      <c r="A9" s="24" t="s">
        <v>15</v>
      </c>
      <c r="B9" s="25" t="s">
        <v>16</v>
      </c>
      <c r="C9" s="26" t="s">
        <v>17</v>
      </c>
      <c r="D9" s="27">
        <v>1625</v>
      </c>
      <c r="E9" s="26">
        <v>3232</v>
      </c>
      <c r="F9" s="28" t="s">
        <v>18</v>
      </c>
    </row>
    <row r="10" spans="1:6" ht="27" customHeight="1" thickBot="1" x14ac:dyDescent="0.3">
      <c r="A10" s="29" t="s">
        <v>14</v>
      </c>
      <c r="B10" s="21"/>
      <c r="C10" s="22"/>
      <c r="D10" s="23">
        <f>SUM(D9:D9)</f>
        <v>1625</v>
      </c>
      <c r="E10" s="22"/>
      <c r="F10" s="30"/>
    </row>
    <row r="11" spans="1:6" x14ac:dyDescent="0.25">
      <c r="A11" s="24" t="s">
        <v>22</v>
      </c>
      <c r="B11" s="25" t="s">
        <v>23</v>
      </c>
      <c r="C11" s="26" t="s">
        <v>24</v>
      </c>
      <c r="D11" s="27">
        <v>132.63999999999999</v>
      </c>
      <c r="E11" s="26">
        <v>3238</v>
      </c>
      <c r="F11" s="28" t="s">
        <v>25</v>
      </c>
    </row>
    <row r="12" spans="1:6" ht="27" customHeight="1" thickBot="1" x14ac:dyDescent="0.3">
      <c r="A12" s="29" t="s">
        <v>14</v>
      </c>
      <c r="B12" s="21"/>
      <c r="C12" s="22"/>
      <c r="D12" s="23">
        <f>SUM(D11:D11)</f>
        <v>132.63999999999999</v>
      </c>
      <c r="E12" s="22"/>
      <c r="F12" s="30"/>
    </row>
    <row r="13" spans="1:6" x14ac:dyDescent="0.25">
      <c r="A13" s="24" t="s">
        <v>26</v>
      </c>
      <c r="B13" s="25" t="s">
        <v>27</v>
      </c>
      <c r="C13" s="26" t="s">
        <v>12</v>
      </c>
      <c r="D13" s="27">
        <v>307.66000000000003</v>
      </c>
      <c r="E13" s="26">
        <v>3234</v>
      </c>
      <c r="F13" s="28" t="s">
        <v>28</v>
      </c>
    </row>
    <row r="14" spans="1:6" ht="27" customHeight="1" thickBot="1" x14ac:dyDescent="0.3">
      <c r="A14" s="29" t="s">
        <v>14</v>
      </c>
      <c r="B14" s="21"/>
      <c r="C14" s="22"/>
      <c r="D14" s="23">
        <f>SUM(D13:D13)</f>
        <v>307.66000000000003</v>
      </c>
      <c r="E14" s="22"/>
      <c r="F14" s="30"/>
    </row>
    <row r="15" spans="1:6" x14ac:dyDescent="0.25">
      <c r="A15" s="24" t="s">
        <v>29</v>
      </c>
      <c r="B15" s="25" t="s">
        <v>30</v>
      </c>
      <c r="C15" s="26" t="s">
        <v>24</v>
      </c>
      <c r="D15" s="27">
        <v>30.14</v>
      </c>
      <c r="E15" s="26">
        <v>3231</v>
      </c>
      <c r="F15" s="28" t="s">
        <v>31</v>
      </c>
    </row>
    <row r="16" spans="1:6" ht="27" customHeight="1" thickBot="1" x14ac:dyDescent="0.3">
      <c r="A16" s="29" t="s">
        <v>14</v>
      </c>
      <c r="B16" s="21"/>
      <c r="C16" s="22"/>
      <c r="D16" s="23">
        <f>SUM(D15:D15)</f>
        <v>30.14</v>
      </c>
      <c r="E16" s="22"/>
      <c r="F16" s="30"/>
    </row>
    <row r="17" spans="1:6" x14ac:dyDescent="0.25">
      <c r="A17" s="24" t="s">
        <v>32</v>
      </c>
      <c r="B17" s="25" t="s">
        <v>33</v>
      </c>
      <c r="C17" s="26" t="s">
        <v>24</v>
      </c>
      <c r="D17" s="27">
        <v>2.16</v>
      </c>
      <c r="E17" s="26">
        <v>3238</v>
      </c>
      <c r="F17" s="28" t="s">
        <v>25</v>
      </c>
    </row>
    <row r="18" spans="1:6" ht="27" customHeight="1" thickBot="1" x14ac:dyDescent="0.3">
      <c r="A18" s="29" t="s">
        <v>14</v>
      </c>
      <c r="B18" s="21"/>
      <c r="C18" s="22"/>
      <c r="D18" s="23">
        <f>SUM(D17:D17)</f>
        <v>2.16</v>
      </c>
      <c r="E18" s="22"/>
      <c r="F18" s="30"/>
    </row>
    <row r="19" spans="1:6" x14ac:dyDescent="0.25">
      <c r="A19" s="24" t="s">
        <v>34</v>
      </c>
      <c r="B19" s="25" t="s">
        <v>35</v>
      </c>
      <c r="C19" s="26" t="s">
        <v>12</v>
      </c>
      <c r="D19" s="27">
        <v>432.74</v>
      </c>
      <c r="E19" s="26">
        <v>3234</v>
      </c>
      <c r="F19" s="28" t="s">
        <v>28</v>
      </c>
    </row>
    <row r="20" spans="1:6" ht="27" customHeight="1" thickBot="1" x14ac:dyDescent="0.3">
      <c r="A20" s="29" t="s">
        <v>14</v>
      </c>
      <c r="B20" s="21"/>
      <c r="C20" s="22"/>
      <c r="D20" s="23">
        <f>SUM(D19:D19)</f>
        <v>432.74</v>
      </c>
      <c r="E20" s="22"/>
      <c r="F20" s="30"/>
    </row>
    <row r="21" spans="1:6" x14ac:dyDescent="0.25">
      <c r="A21" s="24" t="s">
        <v>36</v>
      </c>
      <c r="B21" s="25" t="s">
        <v>37</v>
      </c>
      <c r="C21" s="26" t="s">
        <v>12</v>
      </c>
      <c r="D21" s="27">
        <v>2000</v>
      </c>
      <c r="E21" s="26">
        <v>3237</v>
      </c>
      <c r="F21" s="28" t="s">
        <v>38</v>
      </c>
    </row>
    <row r="22" spans="1:6" ht="27" customHeight="1" thickBot="1" x14ac:dyDescent="0.3">
      <c r="A22" s="29" t="s">
        <v>14</v>
      </c>
      <c r="B22" s="21"/>
      <c r="C22" s="22"/>
      <c r="D22" s="23">
        <f>SUM(D21:D21)</f>
        <v>2000</v>
      </c>
      <c r="E22" s="22"/>
      <c r="F22" s="30"/>
    </row>
    <row r="23" spans="1:6" x14ac:dyDescent="0.25">
      <c r="A23" s="24" t="s">
        <v>39</v>
      </c>
      <c r="B23" s="25" t="s">
        <v>40</v>
      </c>
      <c r="C23" s="26" t="s">
        <v>24</v>
      </c>
      <c r="D23" s="27">
        <v>44.99</v>
      </c>
      <c r="E23" s="26">
        <v>3231</v>
      </c>
      <c r="F23" s="28" t="s">
        <v>31</v>
      </c>
    </row>
    <row r="24" spans="1:6" ht="27" customHeight="1" thickBot="1" x14ac:dyDescent="0.3">
      <c r="A24" s="29" t="s">
        <v>14</v>
      </c>
      <c r="B24" s="21"/>
      <c r="C24" s="22"/>
      <c r="D24" s="23">
        <f>SUM(D23:D23)</f>
        <v>44.99</v>
      </c>
      <c r="E24" s="22"/>
      <c r="F24" s="30"/>
    </row>
    <row r="25" spans="1:6" x14ac:dyDescent="0.25">
      <c r="A25" s="24" t="s">
        <v>41</v>
      </c>
      <c r="B25" s="25" t="s">
        <v>42</v>
      </c>
      <c r="C25" s="26" t="s">
        <v>24</v>
      </c>
      <c r="D25" s="27">
        <v>118.22</v>
      </c>
      <c r="E25" s="26">
        <v>4241</v>
      </c>
      <c r="F25" s="31" t="s">
        <v>121</v>
      </c>
    </row>
    <row r="26" spans="1:6" ht="27" customHeight="1" thickBot="1" x14ac:dyDescent="0.3">
      <c r="A26" s="29" t="s">
        <v>14</v>
      </c>
      <c r="B26" s="21"/>
      <c r="C26" s="22"/>
      <c r="D26" s="23">
        <f>SUM(D25:D25)</f>
        <v>118.22</v>
      </c>
      <c r="E26" s="22"/>
      <c r="F26" s="30"/>
    </row>
    <row r="27" spans="1:6" x14ac:dyDescent="0.25">
      <c r="A27" s="24" t="s">
        <v>43</v>
      </c>
      <c r="B27" s="25" t="s">
        <v>44</v>
      </c>
      <c r="C27" s="26" t="s">
        <v>45</v>
      </c>
      <c r="D27" s="27">
        <v>226</v>
      </c>
      <c r="E27" s="26">
        <v>3221</v>
      </c>
      <c r="F27" s="28" t="s">
        <v>46</v>
      </c>
    </row>
    <row r="28" spans="1:6" ht="27" customHeight="1" thickBot="1" x14ac:dyDescent="0.3">
      <c r="A28" s="29" t="s">
        <v>14</v>
      </c>
      <c r="B28" s="21"/>
      <c r="C28" s="22"/>
      <c r="D28" s="23">
        <f>SUM(D27:D27)</f>
        <v>226</v>
      </c>
      <c r="E28" s="22"/>
      <c r="F28" s="30"/>
    </row>
    <row r="29" spans="1:6" x14ac:dyDescent="0.25">
      <c r="A29" s="24" t="s">
        <v>47</v>
      </c>
      <c r="B29" s="25" t="s">
        <v>48</v>
      </c>
      <c r="C29" s="26" t="s">
        <v>12</v>
      </c>
      <c r="D29" s="27">
        <v>124.28</v>
      </c>
      <c r="E29" s="26">
        <v>3235</v>
      </c>
      <c r="F29" s="28" t="s">
        <v>49</v>
      </c>
    </row>
    <row r="30" spans="1:6" ht="27" customHeight="1" thickBot="1" x14ac:dyDescent="0.3">
      <c r="A30" s="29" t="s">
        <v>14</v>
      </c>
      <c r="B30" s="21"/>
      <c r="C30" s="22"/>
      <c r="D30" s="23">
        <f>SUM(D29:D29)</f>
        <v>124.28</v>
      </c>
      <c r="E30" s="22"/>
      <c r="F30" s="30"/>
    </row>
    <row r="31" spans="1:6" x14ac:dyDescent="0.25">
      <c r="A31" s="24" t="s">
        <v>50</v>
      </c>
      <c r="B31" s="25" t="s">
        <v>51</v>
      </c>
      <c r="C31" s="26" t="s">
        <v>24</v>
      </c>
      <c r="D31" s="27">
        <v>160</v>
      </c>
      <c r="E31" s="26">
        <v>3221</v>
      </c>
      <c r="F31" s="28" t="s">
        <v>46</v>
      </c>
    </row>
    <row r="32" spans="1:6" ht="27" customHeight="1" thickBot="1" x14ac:dyDescent="0.3">
      <c r="A32" s="29" t="s">
        <v>14</v>
      </c>
      <c r="B32" s="21"/>
      <c r="C32" s="22"/>
      <c r="D32" s="23">
        <f>SUM(D31:D31)</f>
        <v>160</v>
      </c>
      <c r="E32" s="22"/>
      <c r="F32" s="30"/>
    </row>
    <row r="33" spans="1:6" x14ac:dyDescent="0.25">
      <c r="A33" s="24" t="s">
        <v>52</v>
      </c>
      <c r="B33" s="25" t="s">
        <v>53</v>
      </c>
      <c r="C33" s="26" t="s">
        <v>12</v>
      </c>
      <c r="D33" s="27">
        <v>211.28</v>
      </c>
      <c r="E33" s="26">
        <v>3232</v>
      </c>
      <c r="F33" s="28" t="s">
        <v>18</v>
      </c>
    </row>
    <row r="34" spans="1:6" ht="27" customHeight="1" thickBot="1" x14ac:dyDescent="0.3">
      <c r="A34" s="29" t="s">
        <v>14</v>
      </c>
      <c r="B34" s="21"/>
      <c r="C34" s="22"/>
      <c r="D34" s="23">
        <f>SUM(D33:D33)</f>
        <v>211.28</v>
      </c>
      <c r="E34" s="22"/>
      <c r="F34" s="30"/>
    </row>
    <row r="35" spans="1:6" x14ac:dyDescent="0.25">
      <c r="A35" s="24" t="s">
        <v>54</v>
      </c>
      <c r="B35" s="25" t="s">
        <v>55</v>
      </c>
      <c r="C35" s="26" t="s">
        <v>56</v>
      </c>
      <c r="D35" s="27">
        <v>152.5</v>
      </c>
      <c r="E35" s="26">
        <v>3238</v>
      </c>
      <c r="F35" s="28" t="s">
        <v>25</v>
      </c>
    </row>
    <row r="36" spans="1:6" ht="27" customHeight="1" thickBot="1" x14ac:dyDescent="0.3">
      <c r="A36" s="29" t="s">
        <v>14</v>
      </c>
      <c r="B36" s="21"/>
      <c r="C36" s="22"/>
      <c r="D36" s="23">
        <f>SUM(D35:D35)</f>
        <v>152.5</v>
      </c>
      <c r="E36" s="22"/>
      <c r="F36" s="30"/>
    </row>
    <row r="37" spans="1:6" x14ac:dyDescent="0.25">
      <c r="A37" s="24" t="s">
        <v>57</v>
      </c>
      <c r="B37" s="25" t="s">
        <v>58</v>
      </c>
      <c r="C37" s="26" t="s">
        <v>59</v>
      </c>
      <c r="D37" s="27">
        <v>3000</v>
      </c>
      <c r="E37" s="26">
        <v>3224</v>
      </c>
      <c r="F37" s="28" t="s">
        <v>13</v>
      </c>
    </row>
    <row r="38" spans="1:6" ht="27" customHeight="1" thickBot="1" x14ac:dyDescent="0.3">
      <c r="A38" s="29" t="s">
        <v>14</v>
      </c>
      <c r="B38" s="21"/>
      <c r="C38" s="22"/>
      <c r="D38" s="23">
        <f>SUM(D37:D37)</f>
        <v>3000</v>
      </c>
      <c r="E38" s="22"/>
      <c r="F38" s="30"/>
    </row>
    <row r="39" spans="1:6" x14ac:dyDescent="0.25">
      <c r="A39" s="24" t="s">
        <v>60</v>
      </c>
      <c r="B39" s="25" t="s">
        <v>61</v>
      </c>
      <c r="C39" s="26" t="s">
        <v>24</v>
      </c>
      <c r="D39" s="27">
        <v>10.62</v>
      </c>
      <c r="E39" s="26">
        <v>3233</v>
      </c>
      <c r="F39" s="28" t="s">
        <v>62</v>
      </c>
    </row>
    <row r="40" spans="1:6" ht="27" customHeight="1" thickBot="1" x14ac:dyDescent="0.3">
      <c r="A40" s="29" t="s">
        <v>14</v>
      </c>
      <c r="B40" s="21"/>
      <c r="C40" s="22"/>
      <c r="D40" s="23">
        <f>SUM(D39:D39)</f>
        <v>10.62</v>
      </c>
      <c r="E40" s="22"/>
      <c r="F40" s="30"/>
    </row>
    <row r="41" spans="1:6" x14ac:dyDescent="0.25">
      <c r="A41" s="24" t="s">
        <v>63</v>
      </c>
      <c r="B41" s="25" t="s">
        <v>64</v>
      </c>
      <c r="C41" s="26" t="s">
        <v>12</v>
      </c>
      <c r="D41" s="27">
        <v>99.53</v>
      </c>
      <c r="E41" s="26">
        <v>3238</v>
      </c>
      <c r="F41" s="28" t="s">
        <v>25</v>
      </c>
    </row>
    <row r="42" spans="1:6" ht="27" customHeight="1" thickBot="1" x14ac:dyDescent="0.3">
      <c r="A42" s="29" t="s">
        <v>14</v>
      </c>
      <c r="B42" s="21"/>
      <c r="C42" s="22"/>
      <c r="D42" s="23">
        <f>SUM(D41:D41)</f>
        <v>99.53</v>
      </c>
      <c r="E42" s="22"/>
      <c r="F42" s="30"/>
    </row>
    <row r="43" spans="1:6" x14ac:dyDescent="0.25">
      <c r="A43" s="24" t="s">
        <v>65</v>
      </c>
      <c r="B43" s="25" t="s">
        <v>66</v>
      </c>
      <c r="C43" s="26" t="s">
        <v>67</v>
      </c>
      <c r="D43" s="27">
        <v>425</v>
      </c>
      <c r="E43" s="26">
        <v>3222</v>
      </c>
      <c r="F43" s="28" t="s">
        <v>68</v>
      </c>
    </row>
    <row r="44" spans="1:6" ht="27" customHeight="1" thickBot="1" x14ac:dyDescent="0.3">
      <c r="A44" s="29" t="s">
        <v>14</v>
      </c>
      <c r="B44" s="21"/>
      <c r="C44" s="22"/>
      <c r="D44" s="23">
        <f>SUM(D43:D43)</f>
        <v>425</v>
      </c>
      <c r="E44" s="22"/>
      <c r="F44" s="30"/>
    </row>
    <row r="45" spans="1:6" x14ac:dyDescent="0.25">
      <c r="A45" s="24" t="s">
        <v>69</v>
      </c>
      <c r="B45" s="25" t="s">
        <v>70</v>
      </c>
      <c r="C45" s="26" t="s">
        <v>12</v>
      </c>
      <c r="D45" s="27">
        <v>12</v>
      </c>
      <c r="E45" s="26">
        <v>3239</v>
      </c>
      <c r="F45" s="28" t="s">
        <v>71</v>
      </c>
    </row>
    <row r="46" spans="1:6" ht="27" customHeight="1" thickBot="1" x14ac:dyDescent="0.3">
      <c r="A46" s="29" t="s">
        <v>14</v>
      </c>
      <c r="B46" s="21"/>
      <c r="C46" s="22"/>
      <c r="D46" s="23">
        <f>SUM(D45:D45)</f>
        <v>12</v>
      </c>
      <c r="E46" s="22"/>
      <c r="F46" s="30"/>
    </row>
    <row r="47" spans="1:6" x14ac:dyDescent="0.25">
      <c r="A47" s="24" t="s">
        <v>72</v>
      </c>
      <c r="B47" s="25" t="s">
        <v>73</v>
      </c>
      <c r="C47" s="26" t="s">
        <v>117</v>
      </c>
      <c r="D47" s="27">
        <v>500</v>
      </c>
      <c r="E47" s="26">
        <v>3235</v>
      </c>
      <c r="F47" s="28" t="s">
        <v>49</v>
      </c>
    </row>
    <row r="48" spans="1:6" ht="27" customHeight="1" thickBot="1" x14ac:dyDescent="0.3">
      <c r="A48" s="29" t="s">
        <v>14</v>
      </c>
      <c r="B48" s="21"/>
      <c r="C48" s="22"/>
      <c r="D48" s="23">
        <f>SUM(D47:D47)</f>
        <v>500</v>
      </c>
      <c r="E48" s="22"/>
      <c r="F48" s="30"/>
    </row>
    <row r="49" spans="1:6" x14ac:dyDescent="0.25">
      <c r="A49" s="24" t="s">
        <v>74</v>
      </c>
      <c r="B49" s="25" t="s">
        <v>75</v>
      </c>
      <c r="C49" s="26" t="s">
        <v>12</v>
      </c>
      <c r="D49" s="27">
        <v>4623.71</v>
      </c>
      <c r="E49" s="26">
        <v>3231</v>
      </c>
      <c r="F49" s="28" t="s">
        <v>31</v>
      </c>
    </row>
    <row r="50" spans="1:6" ht="27" customHeight="1" thickBot="1" x14ac:dyDescent="0.3">
      <c r="A50" s="29" t="s">
        <v>14</v>
      </c>
      <c r="B50" s="21"/>
      <c r="C50" s="22"/>
      <c r="D50" s="23">
        <f>SUM(D49:D49)</f>
        <v>4623.71</v>
      </c>
      <c r="E50" s="22"/>
      <c r="F50" s="30"/>
    </row>
    <row r="51" spans="1:6" x14ac:dyDescent="0.25">
      <c r="A51" s="24" t="s">
        <v>76</v>
      </c>
      <c r="B51" s="25" t="s">
        <v>77</v>
      </c>
      <c r="C51" s="26" t="s">
        <v>12</v>
      </c>
      <c r="D51" s="27">
        <v>120</v>
      </c>
      <c r="E51" s="26">
        <v>3231</v>
      </c>
      <c r="F51" s="28" t="s">
        <v>31</v>
      </c>
    </row>
    <row r="52" spans="1:6" ht="27" customHeight="1" thickBot="1" x14ac:dyDescent="0.3">
      <c r="A52" s="29" t="s">
        <v>14</v>
      </c>
      <c r="B52" s="21"/>
      <c r="C52" s="22"/>
      <c r="D52" s="23">
        <f>SUM(D51:D51)</f>
        <v>120</v>
      </c>
      <c r="E52" s="22"/>
      <c r="F52" s="30"/>
    </row>
    <row r="53" spans="1:6" x14ac:dyDescent="0.25">
      <c r="A53" s="24" t="s">
        <v>78</v>
      </c>
      <c r="B53" s="25" t="s">
        <v>79</v>
      </c>
      <c r="C53" s="26" t="s">
        <v>12</v>
      </c>
      <c r="D53" s="27">
        <v>1103.04</v>
      </c>
      <c r="E53" s="26">
        <v>3221</v>
      </c>
      <c r="F53" s="28" t="s">
        <v>46</v>
      </c>
    </row>
    <row r="54" spans="1:6" ht="27" customHeight="1" thickBot="1" x14ac:dyDescent="0.3">
      <c r="A54" s="29" t="s">
        <v>14</v>
      </c>
      <c r="B54" s="21"/>
      <c r="C54" s="22"/>
      <c r="D54" s="23">
        <f>SUM(D53:D53)</f>
        <v>1103.04</v>
      </c>
      <c r="E54" s="22"/>
      <c r="F54" s="30"/>
    </row>
    <row r="55" spans="1:6" x14ac:dyDescent="0.25">
      <c r="A55" s="24" t="s">
        <v>80</v>
      </c>
      <c r="B55" s="25" t="s">
        <v>81</v>
      </c>
      <c r="C55" s="26" t="s">
        <v>12</v>
      </c>
      <c r="D55" s="27">
        <v>38</v>
      </c>
      <c r="E55" s="26">
        <v>3234</v>
      </c>
      <c r="F55" s="28" t="s">
        <v>28</v>
      </c>
    </row>
    <row r="56" spans="1:6" ht="27" customHeight="1" thickBot="1" x14ac:dyDescent="0.3">
      <c r="A56" s="29" t="s">
        <v>14</v>
      </c>
      <c r="B56" s="21"/>
      <c r="C56" s="22"/>
      <c r="D56" s="23">
        <f>SUM(D55:D55)</f>
        <v>38</v>
      </c>
      <c r="E56" s="22"/>
      <c r="F56" s="30"/>
    </row>
    <row r="57" spans="1:6" x14ac:dyDescent="0.25">
      <c r="A57" s="24" t="s">
        <v>120</v>
      </c>
      <c r="B57" s="25" t="s">
        <v>82</v>
      </c>
      <c r="C57" s="26" t="s">
        <v>118</v>
      </c>
      <c r="D57" s="27">
        <v>83</v>
      </c>
      <c r="E57" s="26">
        <v>3231</v>
      </c>
      <c r="F57" s="28" t="s">
        <v>31</v>
      </c>
    </row>
    <row r="58" spans="1:6" ht="27" customHeight="1" thickBot="1" x14ac:dyDescent="0.3">
      <c r="A58" s="29" t="s">
        <v>14</v>
      </c>
      <c r="B58" s="21"/>
      <c r="C58" s="22"/>
      <c r="D58" s="23">
        <f>SUM(D57:D57)</f>
        <v>83</v>
      </c>
      <c r="E58" s="22"/>
      <c r="F58" s="30"/>
    </row>
    <row r="59" spans="1:6" x14ac:dyDescent="0.25">
      <c r="A59" s="24" t="s">
        <v>83</v>
      </c>
      <c r="B59" s="25" t="s">
        <v>84</v>
      </c>
      <c r="C59" s="26" t="s">
        <v>85</v>
      </c>
      <c r="D59" s="27">
        <v>152</v>
      </c>
      <c r="E59" s="26">
        <v>3221</v>
      </c>
      <c r="F59" s="28" t="s">
        <v>46</v>
      </c>
    </row>
    <row r="60" spans="1:6" ht="27" customHeight="1" thickBot="1" x14ac:dyDescent="0.3">
      <c r="A60" s="29" t="s">
        <v>14</v>
      </c>
      <c r="B60" s="21"/>
      <c r="C60" s="22"/>
      <c r="D60" s="23">
        <f>SUM(D59:D59)</f>
        <v>152</v>
      </c>
      <c r="E60" s="22"/>
      <c r="F60" s="30"/>
    </row>
    <row r="61" spans="1:6" x14ac:dyDescent="0.25">
      <c r="A61" s="24" t="s">
        <v>86</v>
      </c>
      <c r="B61" s="25" t="s">
        <v>87</v>
      </c>
      <c r="C61" s="26" t="s">
        <v>12</v>
      </c>
      <c r="D61" s="27">
        <v>814.35</v>
      </c>
      <c r="E61" s="26">
        <v>3222</v>
      </c>
      <c r="F61" s="28" t="s">
        <v>68</v>
      </c>
    </row>
    <row r="62" spans="1:6" ht="27" customHeight="1" thickBot="1" x14ac:dyDescent="0.3">
      <c r="A62" s="29" t="s">
        <v>14</v>
      </c>
      <c r="B62" s="21"/>
      <c r="C62" s="22"/>
      <c r="D62" s="23">
        <f>SUM(D61:D61)</f>
        <v>814.35</v>
      </c>
      <c r="E62" s="22"/>
      <c r="F62" s="30"/>
    </row>
    <row r="63" spans="1:6" x14ac:dyDescent="0.25">
      <c r="A63" s="24" t="s">
        <v>88</v>
      </c>
      <c r="B63" s="25" t="s">
        <v>89</v>
      </c>
      <c r="C63" s="26" t="s">
        <v>12</v>
      </c>
      <c r="D63" s="27">
        <v>25</v>
      </c>
      <c r="E63" s="26">
        <v>3239</v>
      </c>
      <c r="F63" s="28" t="s">
        <v>71</v>
      </c>
    </row>
    <row r="64" spans="1:6" ht="27" customHeight="1" thickBot="1" x14ac:dyDescent="0.3">
      <c r="A64" s="29" t="s">
        <v>14</v>
      </c>
      <c r="B64" s="21"/>
      <c r="C64" s="22"/>
      <c r="D64" s="23">
        <f>SUM(D63:D63)</f>
        <v>25</v>
      </c>
      <c r="E64" s="22"/>
      <c r="F64" s="30"/>
    </row>
    <row r="65" spans="1:6" x14ac:dyDescent="0.25">
      <c r="A65" s="24" t="s">
        <v>90</v>
      </c>
      <c r="B65" s="25" t="s">
        <v>91</v>
      </c>
      <c r="C65" s="26" t="s">
        <v>24</v>
      </c>
      <c r="D65" s="27">
        <v>1194.5899999999999</v>
      </c>
      <c r="E65" s="26">
        <v>3221</v>
      </c>
      <c r="F65" s="28" t="s">
        <v>46</v>
      </c>
    </row>
    <row r="66" spans="1:6" x14ac:dyDescent="0.25">
      <c r="A66" s="24"/>
      <c r="B66" s="25"/>
      <c r="C66" s="26"/>
      <c r="D66" s="27">
        <v>8673.0499999999993</v>
      </c>
      <c r="E66" s="26">
        <v>3222</v>
      </c>
      <c r="F66" s="28" t="s">
        <v>68</v>
      </c>
    </row>
    <row r="67" spans="1:6" x14ac:dyDescent="0.25">
      <c r="A67" s="24"/>
      <c r="B67" s="25"/>
      <c r="C67" s="26"/>
      <c r="D67" s="27">
        <v>600</v>
      </c>
      <c r="E67" s="26">
        <v>3299</v>
      </c>
      <c r="F67" s="28" t="s">
        <v>92</v>
      </c>
    </row>
    <row r="68" spans="1:6" ht="27" customHeight="1" thickBot="1" x14ac:dyDescent="0.3">
      <c r="A68" s="29" t="s">
        <v>14</v>
      </c>
      <c r="B68" s="21"/>
      <c r="C68" s="22"/>
      <c r="D68" s="23">
        <f>SUM(D65:D67)</f>
        <v>10467.64</v>
      </c>
      <c r="E68" s="22"/>
      <c r="F68" s="30"/>
    </row>
    <row r="69" spans="1:6" x14ac:dyDescent="0.25">
      <c r="A69" s="24" t="s">
        <v>93</v>
      </c>
      <c r="B69" s="25" t="s">
        <v>94</v>
      </c>
      <c r="C69" s="26" t="s">
        <v>12</v>
      </c>
      <c r="D69" s="27">
        <v>180</v>
      </c>
      <c r="E69" s="26">
        <v>3234</v>
      </c>
      <c r="F69" s="28" t="s">
        <v>28</v>
      </c>
    </row>
    <row r="70" spans="1:6" ht="27" customHeight="1" thickBot="1" x14ac:dyDescent="0.3">
      <c r="A70" s="29" t="s">
        <v>14</v>
      </c>
      <c r="B70" s="21"/>
      <c r="C70" s="22"/>
      <c r="D70" s="23">
        <f>SUM(D69:D69)</f>
        <v>180</v>
      </c>
      <c r="E70" s="22"/>
      <c r="F70" s="30"/>
    </row>
    <row r="71" spans="1:6" x14ac:dyDescent="0.25">
      <c r="A71" s="24" t="s">
        <v>95</v>
      </c>
      <c r="B71" s="25" t="s">
        <v>96</v>
      </c>
      <c r="C71" s="26" t="s">
        <v>24</v>
      </c>
      <c r="D71" s="27">
        <v>257.3</v>
      </c>
      <c r="E71" s="26">
        <v>3231</v>
      </c>
      <c r="F71" s="28" t="s">
        <v>31</v>
      </c>
    </row>
    <row r="72" spans="1:6" ht="27" customHeight="1" thickBot="1" x14ac:dyDescent="0.3">
      <c r="A72" s="29" t="s">
        <v>14</v>
      </c>
      <c r="B72" s="21"/>
      <c r="C72" s="22"/>
      <c r="D72" s="23">
        <f>SUM(D71:D71)</f>
        <v>257.3</v>
      </c>
      <c r="E72" s="22"/>
      <c r="F72" s="30"/>
    </row>
    <row r="73" spans="1:6" x14ac:dyDescent="0.25">
      <c r="A73" s="24" t="s">
        <v>97</v>
      </c>
      <c r="B73" s="25" t="s">
        <v>98</v>
      </c>
      <c r="C73" s="26" t="s">
        <v>12</v>
      </c>
      <c r="D73" s="27">
        <v>81.25</v>
      </c>
      <c r="E73" s="26">
        <v>3239</v>
      </c>
      <c r="F73" s="28" t="s">
        <v>71</v>
      </c>
    </row>
    <row r="74" spans="1:6" ht="27" customHeight="1" thickBot="1" x14ac:dyDescent="0.3">
      <c r="A74" s="29" t="s">
        <v>14</v>
      </c>
      <c r="B74" s="21"/>
      <c r="C74" s="22"/>
      <c r="D74" s="23">
        <f>SUM(D73:D73)</f>
        <v>81.25</v>
      </c>
      <c r="E74" s="22"/>
      <c r="F74" s="30"/>
    </row>
    <row r="75" spans="1:6" x14ac:dyDescent="0.25">
      <c r="A75" s="24" t="s">
        <v>99</v>
      </c>
      <c r="B75" s="25" t="s">
        <v>100</v>
      </c>
      <c r="C75" s="26" t="s">
        <v>101</v>
      </c>
      <c r="D75" s="27">
        <v>787.78</v>
      </c>
      <c r="E75" s="26">
        <v>3221</v>
      </c>
      <c r="F75" s="28" t="s">
        <v>46</v>
      </c>
    </row>
    <row r="76" spans="1:6" ht="27" customHeight="1" thickBot="1" x14ac:dyDescent="0.3">
      <c r="A76" s="29" t="s">
        <v>14</v>
      </c>
      <c r="B76" s="21"/>
      <c r="C76" s="22"/>
      <c r="D76" s="23">
        <f>SUM(D75:D75)</f>
        <v>787.78</v>
      </c>
      <c r="E76" s="22"/>
      <c r="F76" s="30"/>
    </row>
    <row r="77" spans="1:6" x14ac:dyDescent="0.25">
      <c r="A77" s="24" t="s">
        <v>102</v>
      </c>
      <c r="B77" s="25" t="s">
        <v>103</v>
      </c>
      <c r="C77" s="26" t="s">
        <v>104</v>
      </c>
      <c r="D77" s="27">
        <v>248.85</v>
      </c>
      <c r="E77" s="26">
        <v>3237</v>
      </c>
      <c r="F77" s="28" t="s">
        <v>38</v>
      </c>
    </row>
    <row r="78" spans="1:6" ht="27" customHeight="1" thickBot="1" x14ac:dyDescent="0.3">
      <c r="A78" s="29" t="s">
        <v>14</v>
      </c>
      <c r="B78" s="21"/>
      <c r="C78" s="22"/>
      <c r="D78" s="23">
        <f>SUM(D77:D77)</f>
        <v>248.85</v>
      </c>
      <c r="E78" s="22"/>
      <c r="F78" s="30"/>
    </row>
    <row r="79" spans="1:6" x14ac:dyDescent="0.25">
      <c r="A79" s="24" t="s">
        <v>105</v>
      </c>
      <c r="B79" s="25" t="s">
        <v>106</v>
      </c>
      <c r="C79" s="26" t="s">
        <v>12</v>
      </c>
      <c r="D79" s="27">
        <v>37.5</v>
      </c>
      <c r="E79" s="26">
        <v>3232</v>
      </c>
      <c r="F79" s="28" t="s">
        <v>18</v>
      </c>
    </row>
    <row r="80" spans="1:6" x14ac:dyDescent="0.25">
      <c r="A80" s="24"/>
      <c r="B80" s="25"/>
      <c r="C80" s="26"/>
      <c r="D80" s="27">
        <v>394.06</v>
      </c>
      <c r="E80" s="26">
        <v>3235</v>
      </c>
      <c r="F80" s="28" t="s">
        <v>49</v>
      </c>
    </row>
    <row r="81" spans="1:7" ht="27" customHeight="1" thickBot="1" x14ac:dyDescent="0.3">
      <c r="A81" s="29" t="s">
        <v>14</v>
      </c>
      <c r="B81" s="21"/>
      <c r="C81" s="22"/>
      <c r="D81" s="23">
        <f>SUM(D79:D80)</f>
        <v>431.56</v>
      </c>
      <c r="E81" s="22"/>
      <c r="F81" s="30"/>
    </row>
    <row r="82" spans="1:7" x14ac:dyDescent="0.25">
      <c r="A82" s="24" t="s">
        <v>107</v>
      </c>
      <c r="B82" s="25" t="s">
        <v>108</v>
      </c>
      <c r="C82" s="26" t="s">
        <v>24</v>
      </c>
      <c r="D82" s="27">
        <v>237.3</v>
      </c>
      <c r="E82" s="26">
        <v>3221</v>
      </c>
      <c r="F82" s="28" t="s">
        <v>46</v>
      </c>
    </row>
    <row r="83" spans="1:7" ht="27" customHeight="1" thickBot="1" x14ac:dyDescent="0.3">
      <c r="A83" s="29" t="s">
        <v>14</v>
      </c>
      <c r="B83" s="21"/>
      <c r="C83" s="22"/>
      <c r="D83" s="23">
        <f>SUM(D82:D82)</f>
        <v>237.3</v>
      </c>
      <c r="E83" s="22"/>
      <c r="F83" s="30"/>
    </row>
    <row r="84" spans="1:7" x14ac:dyDescent="0.25">
      <c r="A84" s="24" t="s">
        <v>109</v>
      </c>
      <c r="B84" s="25" t="s">
        <v>110</v>
      </c>
      <c r="C84" s="26" t="s">
        <v>111</v>
      </c>
      <c r="D84" s="27">
        <v>676.59</v>
      </c>
      <c r="E84" s="26">
        <v>4241</v>
      </c>
      <c r="F84" s="31" t="s">
        <v>121</v>
      </c>
    </row>
    <row r="85" spans="1:7" ht="27" customHeight="1" thickBot="1" x14ac:dyDescent="0.3">
      <c r="A85" s="29" t="s">
        <v>14</v>
      </c>
      <c r="B85" s="21"/>
      <c r="C85" s="22"/>
      <c r="D85" s="23">
        <f>SUM(D84:D84)</f>
        <v>676.59</v>
      </c>
      <c r="E85" s="22"/>
      <c r="F85" s="30"/>
    </row>
    <row r="86" spans="1:7" x14ac:dyDescent="0.25">
      <c r="A86" s="24" t="s">
        <v>112</v>
      </c>
      <c r="B86" s="25" t="s">
        <v>113</v>
      </c>
      <c r="C86" s="26" t="s">
        <v>119</v>
      </c>
      <c r="D86" s="27">
        <v>10995.91</v>
      </c>
      <c r="E86" s="26">
        <v>3223</v>
      </c>
      <c r="F86" s="28" t="s">
        <v>114</v>
      </c>
    </row>
    <row r="87" spans="1:7" ht="27" customHeight="1" thickBot="1" x14ac:dyDescent="0.3">
      <c r="A87" s="29" t="s">
        <v>14</v>
      </c>
      <c r="B87" s="21"/>
      <c r="C87" s="22"/>
      <c r="D87" s="23">
        <f>SUM(D86:D86)</f>
        <v>10995.91</v>
      </c>
      <c r="E87" s="22"/>
      <c r="F87" s="30"/>
    </row>
    <row r="88" spans="1:7" x14ac:dyDescent="0.25">
      <c r="A88" s="24"/>
      <c r="B88" s="25"/>
      <c r="C88" s="26"/>
      <c r="D88" s="27">
        <v>912.31</v>
      </c>
      <c r="E88" s="26">
        <v>3211</v>
      </c>
      <c r="F88" s="28" t="s">
        <v>19</v>
      </c>
    </row>
    <row r="89" spans="1:7" x14ac:dyDescent="0.25">
      <c r="A89" s="24"/>
      <c r="B89" s="25"/>
      <c r="C89" s="26"/>
      <c r="D89" s="27">
        <v>423</v>
      </c>
      <c r="E89" s="26">
        <v>3214</v>
      </c>
      <c r="F89" s="28" t="s">
        <v>20</v>
      </c>
    </row>
    <row r="90" spans="1:7" x14ac:dyDescent="0.25">
      <c r="A90" s="24"/>
      <c r="B90" s="25"/>
      <c r="C90" s="26"/>
      <c r="D90" s="27">
        <f>292+168</f>
        <v>460</v>
      </c>
      <c r="E90" s="26">
        <v>3295</v>
      </c>
      <c r="F90" s="28" t="s">
        <v>115</v>
      </c>
    </row>
    <row r="91" spans="1:7" x14ac:dyDescent="0.25">
      <c r="A91" s="24"/>
      <c r="B91" s="25"/>
      <c r="C91" s="26"/>
      <c r="D91" s="27">
        <f>1458.02+3.64+177.92+138933.53</f>
        <v>140573.10999999999</v>
      </c>
      <c r="E91" s="26">
        <v>3111</v>
      </c>
      <c r="F91" s="28" t="s">
        <v>122</v>
      </c>
      <c r="G91" s="10"/>
    </row>
    <row r="92" spans="1:7" x14ac:dyDescent="0.25">
      <c r="A92" s="24"/>
      <c r="B92" s="25"/>
      <c r="C92" s="26"/>
      <c r="D92" s="27">
        <f>270.53+22924.02</f>
        <v>23194.55</v>
      </c>
      <c r="E92" s="26">
        <v>3132</v>
      </c>
      <c r="F92" s="28" t="s">
        <v>123</v>
      </c>
      <c r="G92" s="10"/>
    </row>
    <row r="93" spans="1:7" x14ac:dyDescent="0.25">
      <c r="A93" s="24"/>
      <c r="B93" s="25"/>
      <c r="C93" s="26"/>
      <c r="D93" s="27">
        <f>900+4100+20700</f>
        <v>25700</v>
      </c>
      <c r="E93" s="26">
        <v>3121</v>
      </c>
      <c r="F93" s="31" t="s">
        <v>124</v>
      </c>
    </row>
    <row r="94" spans="1:7" x14ac:dyDescent="0.25">
      <c r="A94" s="24"/>
      <c r="B94" s="25"/>
      <c r="C94" s="26"/>
      <c r="D94" s="27">
        <f>3333.94+79.64</f>
        <v>3413.58</v>
      </c>
      <c r="E94" s="26">
        <v>3212</v>
      </c>
      <c r="F94" s="28" t="s">
        <v>21</v>
      </c>
    </row>
    <row r="95" spans="1:7" ht="27" customHeight="1" thickBot="1" x14ac:dyDescent="0.3">
      <c r="A95" s="29" t="s">
        <v>14</v>
      </c>
      <c r="B95" s="21"/>
      <c r="C95" s="22"/>
      <c r="D95" s="23">
        <f>SUM(D88:D94)</f>
        <v>194676.54999999996</v>
      </c>
      <c r="E95" s="22"/>
      <c r="F95" s="30"/>
    </row>
    <row r="96" spans="1:7" ht="15.75" thickBot="1" x14ac:dyDescent="0.3">
      <c r="A96" s="32" t="s">
        <v>116</v>
      </c>
      <c r="B96" s="33"/>
      <c r="C96" s="34"/>
      <c r="D96" s="35">
        <f>SUM(D8,D10,D12,D14,D16,D18,D20,D22,D24,D26,D28,D30,D32,D34,D36,D38,D40,D42,D44,D46,D48,D50,D52,D54,D56,D58,D60,D62,D64,D68,D70,D72,D74,D76,D78,D81,D83,D85,D87,D95)</f>
        <v>236404.07999999996</v>
      </c>
      <c r="E96" s="34"/>
      <c r="F96" s="36"/>
    </row>
    <row r="97" spans="1:6" ht="15.75" thickTop="1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/>
      <c r="D98"/>
    </row>
    <row r="99" spans="1:6" x14ac:dyDescent="0.25">
      <c r="A99" s="9"/>
      <c r="B99"/>
      <c r="D99"/>
    </row>
    <row r="100" spans="1:6" x14ac:dyDescent="0.25">
      <c r="A100" s="9"/>
      <c r="B100"/>
      <c r="D100"/>
    </row>
    <row r="101" spans="1:6" x14ac:dyDescent="0.25">
      <c r="A101" s="9"/>
      <c r="B101"/>
      <c r="D101"/>
    </row>
    <row r="102" spans="1:6" x14ac:dyDescent="0.25">
      <c r="A102" s="9"/>
      <c r="B102"/>
      <c r="D102"/>
    </row>
    <row r="103" spans="1:6" x14ac:dyDescent="0.25">
      <c r="A103" s="9"/>
      <c r="B103"/>
      <c r="D103"/>
    </row>
    <row r="104" spans="1:6" x14ac:dyDescent="0.25">
      <c r="A104" s="9"/>
      <c r="B104"/>
      <c r="D104"/>
    </row>
    <row r="105" spans="1:6" x14ac:dyDescent="0.25">
      <c r="A105" s="9"/>
      <c r="B105"/>
      <c r="D105"/>
    </row>
    <row r="106" spans="1:6" x14ac:dyDescent="0.25">
      <c r="A106" s="9"/>
      <c r="B106"/>
      <c r="D106"/>
    </row>
    <row r="107" spans="1:6" x14ac:dyDescent="0.25">
      <c r="A107" s="9"/>
      <c r="B107"/>
      <c r="D107"/>
    </row>
    <row r="108" spans="1:6" x14ac:dyDescent="0.25">
      <c r="A108" s="9"/>
      <c r="B108"/>
      <c r="D108"/>
    </row>
    <row r="109" spans="1:6" x14ac:dyDescent="0.25">
      <c r="A109" s="9"/>
      <c r="B109"/>
      <c r="D109"/>
    </row>
    <row r="110" spans="1:6" x14ac:dyDescent="0.25">
      <c r="A110" s="9"/>
      <c r="B110"/>
      <c r="D110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dcterms:created xsi:type="dcterms:W3CDTF">2024-03-05T11:42:46Z</dcterms:created>
  <dcterms:modified xsi:type="dcterms:W3CDTF">2025-01-08T09:16:31Z</dcterms:modified>
</cp:coreProperties>
</file>