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ja\Desktop\Poslovanje\Javna objava informacija o trošenju sredstava\2024\"/>
    </mc:Choice>
  </mc:AlternateContent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JavnaObjava!$A$1:$F$69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64" i="1" l="1"/>
  <c r="D61" i="1"/>
  <c r="D62" i="1" s="1"/>
  <c r="D65" i="1"/>
  <c r="D66" i="1" s="1"/>
  <c r="D30" i="1"/>
  <c r="D40" i="1"/>
  <c r="D55" i="1"/>
  <c r="D56" i="1" s="1"/>
  <c r="D59" i="1"/>
  <c r="D60" i="1" s="1"/>
  <c r="D68" i="1"/>
  <c r="D58" i="1"/>
  <c r="D35" i="1" l="1"/>
  <c r="D54" i="1" l="1"/>
  <c r="D52" i="1"/>
  <c r="D50" i="1"/>
  <c r="D48" i="1"/>
  <c r="D46" i="1"/>
  <c r="D44" i="1"/>
  <c r="D42" i="1"/>
  <c r="D38" i="1"/>
  <c r="D69" i="1" s="1"/>
  <c r="D32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<sst xmlns="http://schemas.openxmlformats.org/spreadsheetml/2006/main" count="142" uniqueCount="83">
  <si>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</si>
  <si>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</si>
  <si>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</si>
  <si>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</si>
  <si>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</si>
  <si>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</si>
  <si>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</si>
  <si>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HOTELIJERSKO TURISTIČKA I UGOSTITELJSKA ŠKOLA_x000D_
Antuna Gustava Matoša 40_x000D_
Zadar_x000D_
Tel: +385(23)335295   Fax: +385(23)333173_x000D_
OIB: 91757782000_x000D_
Mail: racunovodstvo.htus@gmail.com_x000D_
IBAN: HR4424020061800013007</t>
  </si>
  <si>
    <t xml:space="preserve">Odgovorna Osoba: Radić Škara Diana_x000D_
     </t>
  </si>
  <si>
    <t>Isplata Sredstava Za Razdoblje: 01.05.2024 Do 31.05.2024</t>
  </si>
  <si>
    <t>BLAIĆ d.o.o.</t>
  </si>
  <si>
    <t>95496741798</t>
  </si>
  <si>
    <t>Zadar</t>
  </si>
  <si>
    <t>- Materijal i dijelovi za tekuće i investicijsko održavanje</t>
  </si>
  <si>
    <t>Ukupno:</t>
  </si>
  <si>
    <t>- Ostale naknade troškova zaposlenima</t>
  </si>
  <si>
    <t>- Naknade za prijevoz, za rad na terenu i odvojeni život</t>
  </si>
  <si>
    <t>- Službena putovanja</t>
  </si>
  <si>
    <t>VODOVOD d.o.o.</t>
  </si>
  <si>
    <t>89406825003</t>
  </si>
  <si>
    <t>- Komunalne usluge</t>
  </si>
  <si>
    <t>HP-HRVATSKA POŠTA d.d.</t>
  </si>
  <si>
    <t>87311810356</t>
  </si>
  <si>
    <t>Zagreb</t>
  </si>
  <si>
    <t>- Usluge telefona, pošte i prijevoza</t>
  </si>
  <si>
    <t>FINA (Financijska agencija)</t>
  </si>
  <si>
    <t>85821130368</t>
  </si>
  <si>
    <t>- Računalne usluge</t>
  </si>
  <si>
    <t>ČISTOĆA d.o.o.</t>
  </si>
  <si>
    <t>84923155727</t>
  </si>
  <si>
    <t>HRVATSKI TELEKOM d.d.</t>
  </si>
  <si>
    <t>81793146560</t>
  </si>
  <si>
    <t>OPTIMUS LAB d.o.o.</t>
  </si>
  <si>
    <t>71981294715</t>
  </si>
  <si>
    <t>Čakovec</t>
  </si>
  <si>
    <t>HRT (Hrvatska radiotelevizija)</t>
  </si>
  <si>
    <t>68419124305</t>
  </si>
  <si>
    <t>- Usluge promidžbe i informiranja</t>
  </si>
  <si>
    <t>PROFACA d.o.o.</t>
  </si>
  <si>
    <t>68065645425</t>
  </si>
  <si>
    <t>- Ostali nespomenuti rashodi poslovanja</t>
  </si>
  <si>
    <t>ZADING d.o.o.</t>
  </si>
  <si>
    <t>66697874792</t>
  </si>
  <si>
    <t>GRADSKA KNJIŽNICA</t>
  </si>
  <si>
    <t>59559512621</t>
  </si>
  <si>
    <t>JADRAN, d.d. za hotelijerstvo i turizam</t>
  </si>
  <si>
    <t>56994999963</t>
  </si>
  <si>
    <t>Crikvenica</t>
  </si>
  <si>
    <t>E STORE j.d.o.o.</t>
  </si>
  <si>
    <t>53097723816</t>
  </si>
  <si>
    <t>- Uredski materijal i ostali materijalni rashodi</t>
  </si>
  <si>
    <t>METRO Cash &amp; Carry d.o.o.</t>
  </si>
  <si>
    <t>38016445738</t>
  </si>
  <si>
    <t>- Materijal i sirovine</t>
  </si>
  <si>
    <t>MRKVA d.o.o.</t>
  </si>
  <si>
    <t>36701397657</t>
  </si>
  <si>
    <t>ZAVOD ZA JAVNO ZDRAVSTVO Zadar</t>
  </si>
  <si>
    <t>30765863795</t>
  </si>
  <si>
    <t>- Zdravstvene i veterinarske usluge</t>
  </si>
  <si>
    <t>A1 HRVATSKA d.o.o.</t>
  </si>
  <si>
    <t>29524210204</t>
  </si>
  <si>
    <t>MEDITERAN SECURITY d.o.o. za tjelesnu i tehničku zaštitu</t>
  </si>
  <si>
    <t>25272825447</t>
  </si>
  <si>
    <t>- Ostale usluge</t>
  </si>
  <si>
    <t>TAPESS d.o.o.</t>
  </si>
  <si>
    <t>22248533094</t>
  </si>
  <si>
    <t>Kastav</t>
  </si>
  <si>
    <t>REEM ELECTRONIC d.o.o. Zadar</t>
  </si>
  <si>
    <t>09850216602</t>
  </si>
  <si>
    <t>- Ostali rashodi za zaposlene</t>
  </si>
  <si>
    <t>- Pristojbe i naknade</t>
  </si>
  <si>
    <t>Sveukupno:</t>
  </si>
  <si>
    <t>- Tekuće donacije u naravi</t>
  </si>
  <si>
    <t>DRŽAVNI PRORAČUN</t>
  </si>
  <si>
    <t>18683136487</t>
  </si>
  <si>
    <t>- Plaće za redovan rad (ukupan iznos bez bolovanja na teret HZZO)</t>
  </si>
  <si>
    <t>- Doprinosi za obvezno zdravstveno osiguranje</t>
  </si>
  <si>
    <t>PITTAROSSO EAST d.o.o.</t>
  </si>
  <si>
    <t>33116004070</t>
  </si>
  <si>
    <t>- Službena, radna i zaštitna odjeća i obuća</t>
  </si>
  <si>
    <t>INTERSPORT H d.o.o.</t>
  </si>
  <si>
    <t>87301734795</t>
  </si>
  <si>
    <t>Sesvete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</si>
</sst>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164" fontId="0" fillId="0" borderId="0" xfId="0" applyNumberFormat="1" applyFill="1" applyAlignment="1">
      <alignment horizontal="right" vertical="center"/>
    </xf>
    <xf numFmtId="164" fontId="1" fillId="0" borderId="4" xfId="0" applyNumberFormat="1" applyFont="1" applyFill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5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35">
        <v>1015.4</v>
      </c>
      <c r="E7" s="10">
        <v>3224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36">
        <f>SUM(D7:D7)</f>
        <v>1015.4</v>
      </c>
      <c r="E8" s="24"/>
      <c r="F8" s="25"/>
    </row>
    <row r="9" spans="1:6" x14ac:dyDescent="0.25">
      <c r="A9" s="9" t="s">
        <v>18</v>
      </c>
      <c r="B9" s="14" t="s">
        <v>19</v>
      </c>
      <c r="C9" s="10" t="s">
        <v>12</v>
      </c>
      <c r="D9" s="35">
        <v>304.22000000000003</v>
      </c>
      <c r="E9" s="10">
        <v>3234</v>
      </c>
      <c r="F9" s="26" t="s">
        <v>20</v>
      </c>
    </row>
    <row r="10" spans="1:6" ht="27" customHeight="1" thickBot="1" x14ac:dyDescent="0.3">
      <c r="A10" s="22" t="s">
        <v>14</v>
      </c>
      <c r="B10" s="23"/>
      <c r="C10" s="24"/>
      <c r="D10" s="36">
        <f>SUM(D9:D9)</f>
        <v>304.22000000000003</v>
      </c>
      <c r="E10" s="24"/>
      <c r="F10" s="25"/>
    </row>
    <row r="11" spans="1:6" x14ac:dyDescent="0.25">
      <c r="A11" s="9" t="s">
        <v>21</v>
      </c>
      <c r="B11" s="14" t="s">
        <v>22</v>
      </c>
      <c r="C11" s="10" t="s">
        <v>23</v>
      </c>
      <c r="D11" s="35">
        <v>12.86</v>
      </c>
      <c r="E11" s="10">
        <v>3231</v>
      </c>
      <c r="F11" s="26" t="s">
        <v>24</v>
      </c>
    </row>
    <row r="12" spans="1:6" ht="27" customHeight="1" thickBot="1" x14ac:dyDescent="0.3">
      <c r="A12" s="22" t="s">
        <v>14</v>
      </c>
      <c r="B12" s="23"/>
      <c r="C12" s="24"/>
      <c r="D12" s="36">
        <f>SUM(D11:D11)</f>
        <v>12.86</v>
      </c>
      <c r="E12" s="24"/>
      <c r="F12" s="25"/>
    </row>
    <row r="13" spans="1:6" x14ac:dyDescent="0.25">
      <c r="A13" s="9" t="s">
        <v>25</v>
      </c>
      <c r="B13" s="14" t="s">
        <v>26</v>
      </c>
      <c r="C13" s="10" t="s">
        <v>23</v>
      </c>
      <c r="D13" s="35">
        <v>352.55</v>
      </c>
      <c r="E13" s="10">
        <v>3238</v>
      </c>
      <c r="F13" s="26" t="s">
        <v>27</v>
      </c>
    </row>
    <row r="14" spans="1:6" ht="27" customHeight="1" thickBot="1" x14ac:dyDescent="0.3">
      <c r="A14" s="22" t="s">
        <v>14</v>
      </c>
      <c r="B14" s="23"/>
      <c r="C14" s="24"/>
      <c r="D14" s="36">
        <f>SUM(D13:D13)</f>
        <v>352.55</v>
      </c>
      <c r="E14" s="24"/>
      <c r="F14" s="25"/>
    </row>
    <row r="15" spans="1:6" x14ac:dyDescent="0.25">
      <c r="A15" s="9" t="s">
        <v>28</v>
      </c>
      <c r="B15" s="14" t="s">
        <v>29</v>
      </c>
      <c r="C15" s="10" t="s">
        <v>12</v>
      </c>
      <c r="D15" s="35">
        <v>129.72</v>
      </c>
      <c r="E15" s="10">
        <v>3234</v>
      </c>
      <c r="F15" s="26" t="s">
        <v>20</v>
      </c>
    </row>
    <row r="16" spans="1:6" ht="27" customHeight="1" thickBot="1" x14ac:dyDescent="0.3">
      <c r="A16" s="22" t="s">
        <v>14</v>
      </c>
      <c r="B16" s="23"/>
      <c r="C16" s="24"/>
      <c r="D16" s="36">
        <f>SUM(D15:D15)</f>
        <v>129.72</v>
      </c>
      <c r="E16" s="24"/>
      <c r="F16" s="25"/>
    </row>
    <row r="17" spans="1:6" x14ac:dyDescent="0.25">
      <c r="A17" s="9" t="s">
        <v>30</v>
      </c>
      <c r="B17" s="14" t="s">
        <v>31</v>
      </c>
      <c r="C17" s="10" t="s">
        <v>23</v>
      </c>
      <c r="D17" s="35">
        <v>45.08</v>
      </c>
      <c r="E17" s="10">
        <v>3231</v>
      </c>
      <c r="F17" s="26" t="s">
        <v>24</v>
      </c>
    </row>
    <row r="18" spans="1:6" ht="27" customHeight="1" thickBot="1" x14ac:dyDescent="0.3">
      <c r="A18" s="22" t="s">
        <v>14</v>
      </c>
      <c r="B18" s="23"/>
      <c r="C18" s="24"/>
      <c r="D18" s="36">
        <f>SUM(D17:D17)</f>
        <v>45.08</v>
      </c>
      <c r="E18" s="24"/>
      <c r="F18" s="25"/>
    </row>
    <row r="19" spans="1:6" x14ac:dyDescent="0.25">
      <c r="A19" s="9" t="s">
        <v>32</v>
      </c>
      <c r="B19" s="14" t="s">
        <v>33</v>
      </c>
      <c r="C19" s="10" t="s">
        <v>34</v>
      </c>
      <c r="D19" s="35">
        <v>127.5</v>
      </c>
      <c r="E19" s="10">
        <v>3238</v>
      </c>
      <c r="F19" s="26" t="s">
        <v>27</v>
      </c>
    </row>
    <row r="20" spans="1:6" ht="27" customHeight="1" thickBot="1" x14ac:dyDescent="0.3">
      <c r="A20" s="22" t="s">
        <v>14</v>
      </c>
      <c r="B20" s="23"/>
      <c r="C20" s="24"/>
      <c r="D20" s="36">
        <f>SUM(D19:D19)</f>
        <v>127.5</v>
      </c>
      <c r="E20" s="24"/>
      <c r="F20" s="25"/>
    </row>
    <row r="21" spans="1:6" x14ac:dyDescent="0.25">
      <c r="A21" s="9" t="s">
        <v>35</v>
      </c>
      <c r="B21" s="14" t="s">
        <v>36</v>
      </c>
      <c r="C21" s="10" t="s">
        <v>23</v>
      </c>
      <c r="D21" s="35">
        <v>21.24</v>
      </c>
      <c r="E21" s="10">
        <v>3233</v>
      </c>
      <c r="F21" s="26" t="s">
        <v>37</v>
      </c>
    </row>
    <row r="22" spans="1:6" ht="27" customHeight="1" thickBot="1" x14ac:dyDescent="0.3">
      <c r="A22" s="22" t="s">
        <v>14</v>
      </c>
      <c r="B22" s="23"/>
      <c r="C22" s="24"/>
      <c r="D22" s="36">
        <f>SUM(D21:D21)</f>
        <v>21.24</v>
      </c>
      <c r="E22" s="24"/>
      <c r="F22" s="25"/>
    </row>
    <row r="23" spans="1:6" x14ac:dyDescent="0.25">
      <c r="A23" s="9" t="s">
        <v>38</v>
      </c>
      <c r="B23" s="14" t="s">
        <v>39</v>
      </c>
      <c r="C23" s="10" t="s">
        <v>12</v>
      </c>
      <c r="D23" s="35">
        <v>2364.83</v>
      </c>
      <c r="E23" s="10">
        <v>3299</v>
      </c>
      <c r="F23" s="26" t="s">
        <v>40</v>
      </c>
    </row>
    <row r="24" spans="1:6" ht="27" customHeight="1" thickBot="1" x14ac:dyDescent="0.3">
      <c r="A24" s="22" t="s">
        <v>14</v>
      </c>
      <c r="B24" s="23"/>
      <c r="C24" s="24"/>
      <c r="D24" s="36">
        <f>SUM(D23:D23)</f>
        <v>2364.83</v>
      </c>
      <c r="E24" s="24"/>
      <c r="F24" s="25"/>
    </row>
    <row r="25" spans="1:6" x14ac:dyDescent="0.25">
      <c r="A25" s="9" t="s">
        <v>41</v>
      </c>
      <c r="B25" s="14" t="s">
        <v>42</v>
      </c>
      <c r="C25" s="10" t="s">
        <v>12</v>
      </c>
      <c r="D25" s="35">
        <v>99.53</v>
      </c>
      <c r="E25" s="10">
        <v>3238</v>
      </c>
      <c r="F25" s="26" t="s">
        <v>27</v>
      </c>
    </row>
    <row r="26" spans="1:6" ht="27" customHeight="1" thickBot="1" x14ac:dyDescent="0.3">
      <c r="A26" s="22" t="s">
        <v>14</v>
      </c>
      <c r="B26" s="23"/>
      <c r="C26" s="24"/>
      <c r="D26" s="36">
        <f>SUM(D25:D25)</f>
        <v>99.53</v>
      </c>
      <c r="E26" s="24"/>
      <c r="F26" s="25"/>
    </row>
    <row r="27" spans="1:6" x14ac:dyDescent="0.25">
      <c r="A27" s="9" t="s">
        <v>43</v>
      </c>
      <c r="B27" s="14" t="s">
        <v>44</v>
      </c>
      <c r="C27" s="10" t="s">
        <v>12</v>
      </c>
      <c r="D27" s="35">
        <v>67.69</v>
      </c>
      <c r="E27" s="10">
        <v>3238</v>
      </c>
      <c r="F27" s="26" t="s">
        <v>27</v>
      </c>
    </row>
    <row r="28" spans="1:6" ht="27" customHeight="1" thickBot="1" x14ac:dyDescent="0.3">
      <c r="A28" s="22" t="s">
        <v>14</v>
      </c>
      <c r="B28" s="23"/>
      <c r="C28" s="24"/>
      <c r="D28" s="36">
        <f>SUM(D27:D27)</f>
        <v>67.69</v>
      </c>
      <c r="E28" s="24"/>
      <c r="F28" s="25"/>
    </row>
    <row r="29" spans="1:6" x14ac:dyDescent="0.25">
      <c r="A29" s="9" t="s">
        <v>80</v>
      </c>
      <c r="B29" s="14" t="s">
        <v>81</v>
      </c>
      <c r="C29" s="10" t="s">
        <v>82</v>
      </c>
      <c r="D29" s="35">
        <v>119.99</v>
      </c>
      <c r="E29" s="10">
        <v>3227</v>
      </c>
      <c r="F29" s="34" t="s">
        <v>79</v>
      </c>
    </row>
    <row r="30" spans="1:6" ht="27" customHeight="1" thickBot="1" x14ac:dyDescent="0.3">
      <c r="A30" s="22" t="s">
        <v>14</v>
      </c>
      <c r="B30" s="23"/>
      <c r="C30" s="24"/>
      <c r="D30" s="36">
        <f>D29</f>
        <v>119.99</v>
      </c>
      <c r="E30" s="24"/>
      <c r="F30" s="25"/>
    </row>
    <row r="31" spans="1:6" x14ac:dyDescent="0.25">
      <c r="A31" s="9" t="s">
        <v>45</v>
      </c>
      <c r="B31" s="14" t="s">
        <v>46</v>
      </c>
      <c r="C31" s="10" t="s">
        <v>47</v>
      </c>
      <c r="D31" s="35">
        <v>291</v>
      </c>
      <c r="E31" s="10">
        <v>3211</v>
      </c>
      <c r="F31" s="26" t="s">
        <v>17</v>
      </c>
    </row>
    <row r="32" spans="1:6" ht="27" customHeight="1" thickBot="1" x14ac:dyDescent="0.3">
      <c r="A32" s="22" t="s">
        <v>14</v>
      </c>
      <c r="B32" s="23"/>
      <c r="C32" s="24"/>
      <c r="D32" s="36">
        <f>SUM(D31:D31)</f>
        <v>291</v>
      </c>
      <c r="E32" s="24"/>
      <c r="F32" s="25"/>
    </row>
    <row r="33" spans="1:6" x14ac:dyDescent="0.25">
      <c r="A33" s="9" t="s">
        <v>48</v>
      </c>
      <c r="B33" s="14" t="s">
        <v>49</v>
      </c>
      <c r="C33" s="10" t="s">
        <v>12</v>
      </c>
      <c r="D33" s="35">
        <v>218.05</v>
      </c>
      <c r="E33" s="10">
        <v>3221</v>
      </c>
      <c r="F33" s="26" t="s">
        <v>50</v>
      </c>
    </row>
    <row r="34" spans="1:6" x14ac:dyDescent="0.25">
      <c r="A34" s="9"/>
      <c r="B34" s="14"/>
      <c r="C34" s="10"/>
      <c r="D34" s="35">
        <v>1426.5</v>
      </c>
      <c r="E34" s="10">
        <v>3812</v>
      </c>
      <c r="F34" s="33" t="s">
        <v>72</v>
      </c>
    </row>
    <row r="35" spans="1:6" ht="27" customHeight="1" thickBot="1" x14ac:dyDescent="0.3">
      <c r="A35" s="22" t="s">
        <v>14</v>
      </c>
      <c r="B35" s="23"/>
      <c r="C35" s="24"/>
      <c r="D35" s="36">
        <f>SUM(D33:D34)</f>
        <v>1644.55</v>
      </c>
      <c r="E35" s="24"/>
      <c r="F35" s="25"/>
    </row>
    <row r="36" spans="1:6" x14ac:dyDescent="0.25">
      <c r="A36" s="9" t="s">
        <v>51</v>
      </c>
      <c r="B36" s="14" t="s">
        <v>52</v>
      </c>
      <c r="C36" s="10" t="s">
        <v>23</v>
      </c>
      <c r="D36" s="35">
        <v>1923.97</v>
      </c>
      <c r="E36" s="10">
        <v>3221</v>
      </c>
      <c r="F36" s="26" t="s">
        <v>50</v>
      </c>
    </row>
    <row r="37" spans="1:6" x14ac:dyDescent="0.25">
      <c r="A37" s="9"/>
      <c r="B37" s="14"/>
      <c r="C37" s="10"/>
      <c r="D37" s="35">
        <f>2049.95+281.14</f>
        <v>2331.0899999999997</v>
      </c>
      <c r="E37" s="10">
        <v>3222</v>
      </c>
      <c r="F37" s="27" t="s">
        <v>53</v>
      </c>
    </row>
    <row r="38" spans="1:6" ht="27" customHeight="1" thickBot="1" x14ac:dyDescent="0.3">
      <c r="A38" s="22" t="s">
        <v>14</v>
      </c>
      <c r="B38" s="23"/>
      <c r="C38" s="24"/>
      <c r="D38" s="36">
        <f>SUM(D36:D37)</f>
        <v>4255.0599999999995</v>
      </c>
      <c r="E38" s="24"/>
      <c r="F38" s="25"/>
    </row>
    <row r="39" spans="1:6" x14ac:dyDescent="0.25">
      <c r="A39" s="9" t="s">
        <v>77</v>
      </c>
      <c r="B39" s="14" t="s">
        <v>78</v>
      </c>
      <c r="C39" s="10" t="s">
        <v>23</v>
      </c>
      <c r="D39" s="35">
        <v>99.99</v>
      </c>
      <c r="E39" s="10">
        <v>3227</v>
      </c>
      <c r="F39" s="34" t="s">
        <v>79</v>
      </c>
    </row>
    <row r="40" spans="1:6" ht="27" customHeight="1" thickBot="1" x14ac:dyDescent="0.3">
      <c r="A40" s="22" t="s">
        <v>14</v>
      </c>
      <c r="B40" s="23"/>
      <c r="C40" s="24"/>
      <c r="D40" s="36">
        <f>D39</f>
        <v>99.99</v>
      </c>
      <c r="E40" s="24"/>
      <c r="F40" s="25"/>
    </row>
    <row r="41" spans="1:6" x14ac:dyDescent="0.25">
      <c r="A41" s="9" t="s">
        <v>54</v>
      </c>
      <c r="B41" s="14" t="s">
        <v>55</v>
      </c>
      <c r="C41" s="10" t="s">
        <v>12</v>
      </c>
      <c r="D41" s="35">
        <v>1200</v>
      </c>
      <c r="E41" s="10">
        <v>3231</v>
      </c>
      <c r="F41" s="26" t="s">
        <v>24</v>
      </c>
    </row>
    <row r="42" spans="1:6" ht="27" customHeight="1" thickBot="1" x14ac:dyDescent="0.3">
      <c r="A42" s="22" t="s">
        <v>14</v>
      </c>
      <c r="B42" s="23"/>
      <c r="C42" s="24"/>
      <c r="D42" s="36">
        <f>SUM(D41:D41)</f>
        <v>1200</v>
      </c>
      <c r="E42" s="24"/>
      <c r="F42" s="25"/>
    </row>
    <row r="43" spans="1:6" x14ac:dyDescent="0.25">
      <c r="A43" s="9" t="s">
        <v>56</v>
      </c>
      <c r="B43" s="14" t="s">
        <v>57</v>
      </c>
      <c r="C43" s="10" t="s">
        <v>12</v>
      </c>
      <c r="D43" s="35">
        <v>43.8</v>
      </c>
      <c r="E43" s="10">
        <v>3236</v>
      </c>
      <c r="F43" s="26" t="s">
        <v>58</v>
      </c>
    </row>
    <row r="44" spans="1:6" ht="27" customHeight="1" thickBot="1" x14ac:dyDescent="0.3">
      <c r="A44" s="22" t="s">
        <v>14</v>
      </c>
      <c r="B44" s="23"/>
      <c r="C44" s="24"/>
      <c r="D44" s="36">
        <f>SUM(D43:D43)</f>
        <v>43.8</v>
      </c>
      <c r="E44" s="24"/>
      <c r="F44" s="25"/>
    </row>
    <row r="45" spans="1:6" x14ac:dyDescent="0.25">
      <c r="A45" s="9" t="s">
        <v>59</v>
      </c>
      <c r="B45" s="14" t="s">
        <v>60</v>
      </c>
      <c r="C45" s="10" t="s">
        <v>23</v>
      </c>
      <c r="D45" s="35">
        <v>192.94</v>
      </c>
      <c r="E45" s="10">
        <v>3231</v>
      </c>
      <c r="F45" s="26" t="s">
        <v>24</v>
      </c>
    </row>
    <row r="46" spans="1:6" ht="27" customHeight="1" thickBot="1" x14ac:dyDescent="0.3">
      <c r="A46" s="22" t="s">
        <v>14</v>
      </c>
      <c r="B46" s="23"/>
      <c r="C46" s="24"/>
      <c r="D46" s="36">
        <f>SUM(D45:D45)</f>
        <v>192.94</v>
      </c>
      <c r="E46" s="24"/>
      <c r="F46" s="25"/>
    </row>
    <row r="47" spans="1:6" x14ac:dyDescent="0.25">
      <c r="A47" s="9" t="s">
        <v>61</v>
      </c>
      <c r="B47" s="14" t="s">
        <v>62</v>
      </c>
      <c r="C47" s="10" t="s">
        <v>12</v>
      </c>
      <c r="D47" s="35">
        <v>81.25</v>
      </c>
      <c r="E47" s="10">
        <v>3239</v>
      </c>
      <c r="F47" s="26" t="s">
        <v>63</v>
      </c>
    </row>
    <row r="48" spans="1:6" ht="27" customHeight="1" thickBot="1" x14ac:dyDescent="0.3">
      <c r="A48" s="22" t="s">
        <v>14</v>
      </c>
      <c r="B48" s="23"/>
      <c r="C48" s="24"/>
      <c r="D48" s="36">
        <f>SUM(D47:D47)</f>
        <v>81.25</v>
      </c>
      <c r="E48" s="24"/>
      <c r="F48" s="25"/>
    </row>
    <row r="49" spans="1:6" x14ac:dyDescent="0.25">
      <c r="A49" s="9" t="s">
        <v>64</v>
      </c>
      <c r="B49" s="14" t="s">
        <v>65</v>
      </c>
      <c r="C49" s="10" t="s">
        <v>66</v>
      </c>
      <c r="D49" s="35">
        <v>158.80000000000001</v>
      </c>
      <c r="E49" s="10">
        <v>3221</v>
      </c>
      <c r="F49" s="26" t="s">
        <v>50</v>
      </c>
    </row>
    <row r="50" spans="1:6" ht="27" customHeight="1" thickBot="1" x14ac:dyDescent="0.3">
      <c r="A50" s="22" t="s">
        <v>14</v>
      </c>
      <c r="B50" s="23"/>
      <c r="C50" s="24"/>
      <c r="D50" s="36">
        <f>SUM(D49:D49)</f>
        <v>158.80000000000001</v>
      </c>
      <c r="E50" s="24"/>
      <c r="F50" s="25"/>
    </row>
    <row r="51" spans="1:6" x14ac:dyDescent="0.25">
      <c r="A51" s="9" t="s">
        <v>67</v>
      </c>
      <c r="B51" s="14" t="s">
        <v>68</v>
      </c>
      <c r="C51" s="10" t="s">
        <v>12</v>
      </c>
      <c r="D51" s="35">
        <v>122.5</v>
      </c>
      <c r="E51" s="10">
        <v>3238</v>
      </c>
      <c r="F51" s="26" t="s">
        <v>27</v>
      </c>
    </row>
    <row r="52" spans="1:6" ht="27" customHeight="1" thickBot="1" x14ac:dyDescent="0.3">
      <c r="A52" s="22" t="s">
        <v>14</v>
      </c>
      <c r="B52" s="23"/>
      <c r="C52" s="24"/>
      <c r="D52" s="36">
        <f>SUM(D51:D51)</f>
        <v>122.5</v>
      </c>
      <c r="E52" s="24"/>
      <c r="F52" s="25"/>
    </row>
    <row r="53" spans="1:6" x14ac:dyDescent="0.25">
      <c r="A53" s="9" t="s">
        <v>73</v>
      </c>
      <c r="B53" s="14" t="s">
        <v>74</v>
      </c>
      <c r="C53" s="10" t="s">
        <v>23</v>
      </c>
      <c r="D53" s="35">
        <v>39.82</v>
      </c>
      <c r="E53" s="10">
        <v>3299</v>
      </c>
      <c r="F53" s="26" t="s">
        <v>40</v>
      </c>
    </row>
    <row r="54" spans="1:6" ht="27" customHeight="1" thickBot="1" x14ac:dyDescent="0.3">
      <c r="A54" s="22" t="s">
        <v>14</v>
      </c>
      <c r="B54" s="23"/>
      <c r="C54" s="24"/>
      <c r="D54" s="36">
        <f>SUM(D53:D53)</f>
        <v>39.82</v>
      </c>
      <c r="E54" s="24"/>
      <c r="F54" s="25"/>
    </row>
    <row r="55" spans="1:6" x14ac:dyDescent="0.25">
      <c r="D55" s="35">
        <f>1623.63-291</f>
        <v>1332.63</v>
      </c>
      <c r="E55" s="10">
        <v>3211</v>
      </c>
      <c r="F55" s="34" t="s">
        <v>17</v>
      </c>
    </row>
    <row r="56" spans="1:6" ht="27" customHeight="1" thickBot="1" x14ac:dyDescent="0.3">
      <c r="A56" s="22" t="s">
        <v>14</v>
      </c>
      <c r="B56" s="23"/>
      <c r="C56" s="24"/>
      <c r="D56" s="36">
        <f>D55</f>
        <v>1332.63</v>
      </c>
      <c r="E56" s="24"/>
      <c r="F56" s="25"/>
    </row>
    <row r="57" spans="1:6" x14ac:dyDescent="0.25">
      <c r="A57" s="9"/>
      <c r="B57" s="14"/>
      <c r="C57" s="10"/>
      <c r="D57" s="35">
        <v>101</v>
      </c>
      <c r="E57" s="10">
        <v>3214</v>
      </c>
      <c r="F57" s="26" t="s">
        <v>15</v>
      </c>
    </row>
    <row r="58" spans="1:6" ht="27" customHeight="1" thickBot="1" x14ac:dyDescent="0.3">
      <c r="A58" s="22" t="s">
        <v>14</v>
      </c>
      <c r="B58" s="23"/>
      <c r="C58" s="24"/>
      <c r="D58" s="36">
        <f>SUM(D57:D57)</f>
        <v>101</v>
      </c>
      <c r="E58" s="24"/>
      <c r="F58" s="25"/>
    </row>
    <row r="59" spans="1:6" x14ac:dyDescent="0.25">
      <c r="A59" s="9"/>
      <c r="B59" s="14"/>
      <c r="C59" s="10"/>
      <c r="D59" s="35">
        <f>3324.04+141.98+22.1</f>
        <v>3488.12</v>
      </c>
      <c r="E59" s="10">
        <v>3212</v>
      </c>
      <c r="F59" s="26" t="s">
        <v>16</v>
      </c>
    </row>
    <row r="60" spans="1:6" ht="27" customHeight="1" thickBot="1" x14ac:dyDescent="0.3">
      <c r="A60" s="22" t="s">
        <v>14</v>
      </c>
      <c r="B60" s="23"/>
      <c r="C60" s="24"/>
      <c r="D60" s="36">
        <f>SUM(D59:D59)</f>
        <v>3488.12</v>
      </c>
      <c r="E60" s="24"/>
      <c r="F60" s="25"/>
    </row>
    <row r="61" spans="1:6" x14ac:dyDescent="0.25">
      <c r="A61" s="9"/>
      <c r="B61" s="14"/>
      <c r="C61" s="10"/>
      <c r="D61" s="35">
        <f>1878.96+480.82+27808.26+12101.25+99954.88</f>
        <v>142224.16999999998</v>
      </c>
      <c r="E61" s="10">
        <v>3111</v>
      </c>
      <c r="F61" s="34" t="s">
        <v>75</v>
      </c>
    </row>
    <row r="62" spans="1:6" ht="27" customHeight="1" thickBot="1" x14ac:dyDescent="0.3">
      <c r="A62" s="22" t="s">
        <v>14</v>
      </c>
      <c r="B62" s="23"/>
      <c r="C62" s="24"/>
      <c r="D62" s="36">
        <f>D61</f>
        <v>142224.16999999998</v>
      </c>
      <c r="E62" s="24"/>
      <c r="F62" s="25"/>
    </row>
    <row r="63" spans="1:6" x14ac:dyDescent="0.25">
      <c r="A63" s="9"/>
      <c r="B63" s="14"/>
      <c r="C63" s="10"/>
      <c r="D63" s="35">
        <v>1041.44</v>
      </c>
      <c r="E63" s="10">
        <v>3121</v>
      </c>
      <c r="F63" s="33" t="s">
        <v>69</v>
      </c>
    </row>
    <row r="64" spans="1:6" ht="27" customHeight="1" thickBot="1" x14ac:dyDescent="0.3">
      <c r="A64" s="22" t="s">
        <v>14</v>
      </c>
      <c r="B64" s="23"/>
      <c r="C64" s="24"/>
      <c r="D64" s="36">
        <f>D63</f>
        <v>1041.44</v>
      </c>
      <c r="E64" s="24"/>
      <c r="F64" s="25"/>
    </row>
    <row r="65" spans="1:6" x14ac:dyDescent="0.25">
      <c r="A65" s="9"/>
      <c r="B65" s="14"/>
      <c r="C65" s="10"/>
      <c r="D65" s="35">
        <f>310.04+79.34+23077.59</f>
        <v>23466.97</v>
      </c>
      <c r="E65" s="10">
        <v>3132</v>
      </c>
      <c r="F65" s="34" t="s">
        <v>76</v>
      </c>
    </row>
    <row r="66" spans="1:6" ht="27" customHeight="1" thickBot="1" x14ac:dyDescent="0.3">
      <c r="A66" s="22" t="s">
        <v>14</v>
      </c>
      <c r="B66" s="23"/>
      <c r="C66" s="24"/>
      <c r="D66" s="36">
        <f>D65</f>
        <v>23466.97</v>
      </c>
      <c r="E66" s="24"/>
      <c r="F66" s="25"/>
    </row>
    <row r="67" spans="1:6" x14ac:dyDescent="0.25">
      <c r="A67" s="9"/>
      <c r="B67" s="14"/>
      <c r="C67" s="10"/>
      <c r="D67" s="35">
        <v>211.64</v>
      </c>
      <c r="E67" s="10">
        <v>3295</v>
      </c>
      <c r="F67" s="27" t="s">
        <v>70</v>
      </c>
    </row>
    <row r="68" spans="1:6" ht="21" customHeight="1" thickBot="1" x14ac:dyDescent="0.3">
      <c r="A68" s="22" t="s">
        <v>14</v>
      </c>
      <c r="B68" s="23"/>
      <c r="C68" s="24"/>
      <c r="D68" s="36">
        <f>D67</f>
        <v>211.64</v>
      </c>
      <c r="E68" s="24"/>
      <c r="F68" s="25"/>
    </row>
    <row r="69" spans="1:6" ht="15.75" thickBot="1" x14ac:dyDescent="0.3">
      <c r="A69" s="28" t="s">
        <v>71</v>
      </c>
      <c r="B69" s="29"/>
      <c r="C69" s="30"/>
      <c r="D69" s="31">
        <f>SUM(D8,D10,D12,D14,D16,D18,D20,D22,D24,D26,D28,D32,D35,D38,D42,D44,D46,D48,D50,D52,D54,D68,D40,D56,D58,D60,D62,D66,D30,D64)</f>
        <v>184656.28999999998</v>
      </c>
      <c r="E69" s="30"/>
      <c r="F69" s="32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scale="44" orientation="portrait" r:id="rId1"/>
  <colBreaks count="1" manualBreakCount="1">
    <brk id="6" max="1048575" man="1"/>
  </colBreaks>
  <ignoredErrors>
    <ignoredError sqref="D59 D6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Racunovodja</cp:lastModifiedBy>
  <cp:lastPrinted>2025-01-09T09:51:01Z</cp:lastPrinted>
  <dcterms:created xsi:type="dcterms:W3CDTF">2024-03-05T11:42:46Z</dcterms:created>
  <dcterms:modified xsi:type="dcterms:W3CDTF">2025-01-09T09:51:11Z</dcterms:modified>
</cp:coreProperties>
</file>